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郑伟森\Desktop\"/>
    </mc:Choice>
  </mc:AlternateContent>
  <xr:revisionPtr revIDLastSave="0" documentId="13_ncr:1_{82A68C27-FCF8-4E6A-BE25-A6D8ABA7D0C2}" xr6:coauthVersionLast="47" xr6:coauthVersionMax="47" xr10:uidLastSave="{00000000-0000-0000-0000-000000000000}"/>
  <bookViews>
    <workbookView xWindow="-98" yWindow="-98" windowWidth="21795" windowHeight="11625" xr2:uid="{00000000-000D-0000-FFFF-FFFF00000000}"/>
  </bookViews>
  <sheets>
    <sheet name="计划表" sheetId="1" r:id="rId1"/>
    <sheet name="项目组成员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1" l="1"/>
  <c r="G11" i="1"/>
  <c r="G33" i="1"/>
  <c r="G37" i="1"/>
  <c r="G39" i="1"/>
  <c r="G35" i="1"/>
  <c r="G42" i="1"/>
  <c r="G41" i="1"/>
  <c r="F43" i="1" s="1"/>
  <c r="G40" i="1"/>
  <c r="G32" i="1"/>
  <c r="F34" i="1" s="1"/>
  <c r="G34" i="1" s="1"/>
  <c r="F29" i="1"/>
  <c r="F30" i="1" s="1"/>
  <c r="E30" i="1" s="1"/>
  <c r="E28" i="1"/>
  <c r="G27" i="1"/>
  <c r="E9" i="1"/>
  <c r="F8" i="1"/>
  <c r="G8" i="1" s="1"/>
  <c r="G7" i="1"/>
  <c r="G6" i="1"/>
  <c r="I4" i="1"/>
  <c r="J4" i="1" s="1"/>
  <c r="G43" i="1" l="1"/>
  <c r="E29" i="1"/>
  <c r="F10" i="1"/>
  <c r="I5" i="1"/>
  <c r="J5" i="1"/>
  <c r="K4" i="1"/>
  <c r="F36" i="1"/>
  <c r="G10" i="1" l="1"/>
  <c r="F38" i="1"/>
  <c r="G38" i="1" s="1"/>
  <c r="G36" i="1"/>
  <c r="K5" i="1"/>
  <c r="L4" i="1"/>
  <c r="L5" i="1" l="1"/>
  <c r="M4" i="1"/>
  <c r="F15" i="1" l="1"/>
  <c r="G15" i="1" s="1"/>
  <c r="F21" i="1" s="1"/>
  <c r="G21" i="1" s="1"/>
  <c r="F24" i="1" s="1"/>
  <c r="G24" i="1" s="1"/>
  <c r="F13" i="1"/>
  <c r="G12" i="1"/>
  <c r="F18" i="1"/>
  <c r="M5" i="1"/>
  <c r="N4" i="1"/>
  <c r="F19" i="1" l="1"/>
  <c r="G18" i="1"/>
  <c r="F16" i="1"/>
  <c r="G16" i="1" s="1"/>
  <c r="F22" i="1" s="1"/>
  <c r="G22" i="1" s="1"/>
  <c r="F25" i="1" s="1"/>
  <c r="G25" i="1" s="1"/>
  <c r="F14" i="1"/>
  <c r="G13" i="1"/>
  <c r="N5" i="1"/>
  <c r="O4" i="1"/>
  <c r="F20" i="1" l="1"/>
  <c r="G20" i="1" s="1"/>
  <c r="G19" i="1"/>
  <c r="G14" i="1"/>
  <c r="F17" i="1"/>
  <c r="G17" i="1" s="1"/>
  <c r="F23" i="1" s="1"/>
  <c r="G23" i="1" s="1"/>
  <c r="F26" i="1" s="1"/>
  <c r="G26" i="1" s="1"/>
  <c r="O5" i="1"/>
  <c r="P4" i="1"/>
  <c r="P5" i="1" l="1"/>
  <c r="Q4" i="1"/>
  <c r="Q5" i="1" l="1"/>
  <c r="R4" i="1"/>
  <c r="R5" i="1" l="1"/>
  <c r="S4" i="1"/>
  <c r="T4" i="1" l="1"/>
  <c r="S5" i="1"/>
  <c r="U4" i="1" l="1"/>
  <c r="T5" i="1"/>
  <c r="V4" i="1" l="1"/>
  <c r="U5" i="1"/>
  <c r="W4" i="1" l="1"/>
  <c r="V5" i="1"/>
  <c r="X4" i="1" l="1"/>
  <c r="W5" i="1"/>
  <c r="Y4" i="1" l="1"/>
  <c r="X5" i="1"/>
  <c r="Z4" i="1" l="1"/>
  <c r="Y5" i="1"/>
  <c r="AA4" i="1" l="1"/>
  <c r="Z5" i="1"/>
  <c r="AB4" i="1" l="1"/>
  <c r="AA5" i="1"/>
  <c r="AC4" i="1" l="1"/>
  <c r="AB5" i="1"/>
  <c r="AD4" i="1" l="1"/>
  <c r="AC5" i="1"/>
  <c r="AE4" i="1" l="1"/>
  <c r="AD5" i="1"/>
  <c r="AF4" i="1" l="1"/>
  <c r="AE5" i="1"/>
  <c r="AG4" i="1" l="1"/>
  <c r="AF5" i="1"/>
  <c r="AH4" i="1" l="1"/>
  <c r="AG5" i="1"/>
  <c r="AH5" i="1" l="1"/>
  <c r="AI4" i="1"/>
  <c r="AI5" i="1" l="1"/>
  <c r="AJ4" i="1"/>
  <c r="AJ5" i="1" l="1"/>
  <c r="AK4" i="1"/>
  <c r="AK5" i="1" l="1"/>
  <c r="AL4" i="1"/>
  <c r="AL5" i="1" l="1"/>
  <c r="AM4" i="1"/>
  <c r="AM5" i="1" l="1"/>
  <c r="AN4" i="1"/>
  <c r="AN5" i="1" l="1"/>
  <c r="AO4" i="1"/>
  <c r="AO5" i="1" l="1"/>
  <c r="AP4" i="1"/>
  <c r="AP5" i="1" l="1"/>
  <c r="AQ4" i="1"/>
  <c r="AR4" i="1" l="1"/>
  <c r="AQ5" i="1"/>
  <c r="AS4" i="1" l="1"/>
  <c r="AR5" i="1"/>
  <c r="AT4" i="1" l="1"/>
  <c r="AS5" i="1"/>
  <c r="AU4" i="1" l="1"/>
  <c r="AT5" i="1"/>
  <c r="AV4" i="1" l="1"/>
  <c r="AU5" i="1"/>
  <c r="AW4" i="1" l="1"/>
  <c r="AV5" i="1"/>
  <c r="AX4" i="1" l="1"/>
  <c r="AW5" i="1"/>
  <c r="AX5" i="1" l="1"/>
  <c r="AY4" i="1"/>
  <c r="AY5" i="1" l="1"/>
  <c r="AZ4" i="1"/>
  <c r="AZ5" i="1" l="1"/>
  <c r="BA4" i="1"/>
  <c r="BA5" i="1" l="1"/>
  <c r="BB4" i="1"/>
  <c r="BB5" i="1" l="1"/>
  <c r="BC4" i="1"/>
  <c r="BC5" i="1" l="1"/>
  <c r="BD4" i="1"/>
  <c r="BE4" i="1" l="1"/>
  <c r="BD5" i="1"/>
  <c r="BF4" i="1" l="1"/>
  <c r="BE5" i="1"/>
  <c r="BF5" i="1" l="1"/>
  <c r="BG4" i="1"/>
  <c r="BG5" i="1" l="1"/>
  <c r="BH4" i="1"/>
  <c r="BH5" i="1" l="1"/>
  <c r="BI4" i="1"/>
  <c r="BI5" i="1" l="1"/>
  <c r="BJ4" i="1"/>
  <c r="BJ5" i="1" l="1"/>
  <c r="BK4" i="1"/>
  <c r="BK5" i="1" l="1"/>
  <c r="BL4" i="1"/>
  <c r="BL5" i="1" l="1"/>
  <c r="BM4" i="1"/>
  <c r="BM5" i="1" l="1"/>
  <c r="BN4" i="1"/>
  <c r="BN5" i="1" l="1"/>
  <c r="BO4" i="1"/>
  <c r="BP4" i="1" l="1"/>
  <c r="BO5" i="1"/>
  <c r="BQ4" i="1" l="1"/>
  <c r="BP5" i="1"/>
  <c r="BR4" i="1" l="1"/>
  <c r="BQ5" i="1"/>
  <c r="BS4" i="1" l="1"/>
  <c r="BR5" i="1"/>
  <c r="BT4" i="1" l="1"/>
  <c r="BS5" i="1"/>
  <c r="BU4" i="1" l="1"/>
  <c r="BT5" i="1"/>
  <c r="BV4" i="1" l="1"/>
  <c r="BU5" i="1"/>
  <c r="BW4" i="1" l="1"/>
  <c r="BV5" i="1"/>
  <c r="BX4" i="1" l="1"/>
  <c r="BW5" i="1"/>
  <c r="BY4" i="1" l="1"/>
  <c r="BX5" i="1"/>
  <c r="BZ4" i="1" l="1"/>
  <c r="BY5" i="1"/>
  <c r="CA4" i="1" l="1"/>
  <c r="BZ5" i="1"/>
  <c r="CB4" i="1" l="1"/>
  <c r="CA5" i="1"/>
  <c r="CC4" i="1" l="1"/>
  <c r="CB5" i="1"/>
  <c r="CD4" i="1" l="1"/>
  <c r="CC5" i="1"/>
  <c r="CD5" i="1" l="1"/>
  <c r="CE4" i="1"/>
  <c r="CE5" i="1" l="1"/>
  <c r="CF4" i="1"/>
  <c r="CF5" i="1" l="1"/>
  <c r="CG4" i="1"/>
  <c r="CG5" i="1" l="1"/>
  <c r="CH4" i="1"/>
  <c r="CH5" i="1" l="1"/>
  <c r="CI4" i="1"/>
  <c r="CI5" i="1" l="1"/>
  <c r="CJ4" i="1"/>
  <c r="CJ5" i="1" l="1"/>
  <c r="CK4" i="1"/>
  <c r="CK5" i="1" l="1"/>
  <c r="CL4" i="1"/>
  <c r="CL5" i="1" l="1"/>
  <c r="CM4" i="1"/>
  <c r="CN4" i="1" l="1"/>
  <c r="CM5" i="1"/>
  <c r="CO4" i="1" l="1"/>
  <c r="CN5" i="1"/>
  <c r="CP4" i="1" l="1"/>
  <c r="CO5" i="1"/>
  <c r="CQ4" i="1" l="1"/>
  <c r="CP5" i="1"/>
  <c r="CR4" i="1" l="1"/>
  <c r="CQ5" i="1"/>
  <c r="CR5" i="1" l="1"/>
  <c r="CS4" i="1"/>
  <c r="CS5" i="1" l="1"/>
  <c r="CT4" i="1"/>
  <c r="CU4" i="1" l="1"/>
  <c r="CT5" i="1"/>
  <c r="CV4" i="1" l="1"/>
  <c r="CU5" i="1"/>
  <c r="CW4" i="1" l="1"/>
  <c r="CV5" i="1"/>
  <c r="CX4" i="1" l="1"/>
  <c r="CW5" i="1"/>
  <c r="CY4" i="1" l="1"/>
  <c r="CX5" i="1"/>
  <c r="CZ4" i="1" l="1"/>
  <c r="CY5" i="1"/>
  <c r="DA4" i="1" l="1"/>
  <c r="CZ5" i="1"/>
  <c r="DB4" i="1" l="1"/>
  <c r="DA5" i="1"/>
  <c r="DB5" i="1" l="1"/>
  <c r="DC4" i="1"/>
  <c r="DC5" i="1" l="1"/>
  <c r="DD4" i="1"/>
  <c r="DD5" i="1" l="1"/>
  <c r="DE4" i="1"/>
  <c r="DE5" i="1" l="1"/>
  <c r="DF4" i="1"/>
  <c r="DF5" i="1" s="1"/>
</calcChain>
</file>

<file path=xl/sharedStrings.xml><?xml version="1.0" encoding="utf-8"?>
<sst xmlns="http://schemas.openxmlformats.org/spreadsheetml/2006/main" count="107" uniqueCount="74">
  <si>
    <t>开始时间</t>
  </si>
  <si>
    <t>推进阶段</t>
  </si>
  <si>
    <t>序号</t>
  </si>
  <si>
    <t xml:space="preserve">        （年月日）
推进步骤</t>
  </si>
  <si>
    <t>工期（天）</t>
  </si>
  <si>
    <t>结束时间</t>
  </si>
  <si>
    <t>负责人</t>
  </si>
  <si>
    <t>合同</t>
  </si>
  <si>
    <t>合同签订</t>
  </si>
  <si>
    <t>春节假期</t>
  </si>
  <si>
    <t>技术确认</t>
  </si>
  <si>
    <t>图纸会签</t>
  </si>
  <si>
    <t>机械设计图纸细化下发</t>
  </si>
  <si>
    <t>电气设计</t>
  </si>
  <si>
    <t>制作阶段</t>
  </si>
  <si>
    <t>堆垛机下料</t>
  </si>
  <si>
    <t>提升机下料</t>
  </si>
  <si>
    <t>输送线下料</t>
  </si>
  <si>
    <t>堆垛机焊接</t>
  </si>
  <si>
    <t>提升机焊接</t>
  </si>
  <si>
    <t>输送线焊接</t>
  </si>
  <si>
    <t>堆垛机机加工</t>
  </si>
  <si>
    <t>提升机机加工</t>
  </si>
  <si>
    <t>输送线机加工</t>
  </si>
  <si>
    <t>堆垛机喷涂加工</t>
  </si>
  <si>
    <t>提升机喷涂加工</t>
  </si>
  <si>
    <t>输送线喷涂加工</t>
  </si>
  <si>
    <t>堆垛机厂内组装</t>
  </si>
  <si>
    <t>提升机厂内组装</t>
  </si>
  <si>
    <t>输送线厂内组装</t>
  </si>
  <si>
    <t>电柜接线组装</t>
  </si>
  <si>
    <t>软件部分</t>
  </si>
  <si>
    <t>前期调研</t>
  </si>
  <si>
    <t>对接文档确认</t>
  </si>
  <si>
    <t>编写对接WMS业务接口</t>
  </si>
  <si>
    <t>对接PLC电气业务确认</t>
  </si>
  <si>
    <t>发货阶段</t>
  </si>
  <si>
    <t>安装调试阶段</t>
  </si>
  <si>
    <t>堆垛机安装</t>
  </si>
  <si>
    <t>提升机安装</t>
  </si>
  <si>
    <t>输送线安装</t>
  </si>
  <si>
    <t>电气安装</t>
  </si>
  <si>
    <t>电气调试</t>
  </si>
  <si>
    <t>现场调试设备测试</t>
  </si>
  <si>
    <t>对接WMS业务接口测试</t>
  </si>
  <si>
    <t>试运行</t>
  </si>
  <si>
    <r>
      <rPr>
        <b/>
        <sz val="26"/>
        <color theme="1"/>
        <rFont val="等线"/>
        <family val="2"/>
        <charset val="134"/>
      </rPr>
      <t>佛山日出东方</t>
    </r>
    <r>
      <rPr>
        <b/>
        <sz val="26"/>
        <color theme="1"/>
        <rFont val="思源黑体"/>
        <charset val="134"/>
      </rPr>
      <t>项目-排期表</t>
    </r>
    <phoneticPr fontId="10" type="noConversion"/>
  </si>
  <si>
    <t>何慧琳</t>
    <phoneticPr fontId="10" type="noConversion"/>
  </si>
  <si>
    <t>吴兴虎</t>
    <phoneticPr fontId="10" type="noConversion"/>
  </si>
  <si>
    <t>郑逢杰</t>
    <phoneticPr fontId="10" type="noConversion"/>
  </si>
  <si>
    <t>林诏满</t>
    <phoneticPr fontId="10" type="noConversion"/>
  </si>
  <si>
    <t>廉蒙</t>
    <phoneticPr fontId="10" type="noConversion"/>
  </si>
  <si>
    <t>郑伟森</t>
    <phoneticPr fontId="10" type="noConversion"/>
  </si>
  <si>
    <t>项目组成员</t>
    <phoneticPr fontId="10" type="noConversion"/>
  </si>
  <si>
    <t>职责</t>
    <phoneticPr fontId="10" type="noConversion"/>
  </si>
  <si>
    <t>郑伟森</t>
    <phoneticPr fontId="10" type="noConversion"/>
  </si>
  <si>
    <t>项目经理</t>
    <phoneticPr fontId="10" type="noConversion"/>
  </si>
  <si>
    <t>吴兴虎</t>
    <phoneticPr fontId="10" type="noConversion"/>
  </si>
  <si>
    <t>机械设计</t>
    <phoneticPr fontId="10" type="noConversion"/>
  </si>
  <si>
    <t>林诏满</t>
    <phoneticPr fontId="10" type="noConversion"/>
  </si>
  <si>
    <t>电气设计</t>
    <phoneticPr fontId="10" type="noConversion"/>
  </si>
  <si>
    <t>郑逢杰</t>
    <phoneticPr fontId="10" type="noConversion"/>
  </si>
  <si>
    <t>采购</t>
    <phoneticPr fontId="10" type="noConversion"/>
  </si>
  <si>
    <t>廉蒙</t>
    <phoneticPr fontId="10" type="noConversion"/>
  </si>
  <si>
    <t>软件</t>
    <phoneticPr fontId="10" type="noConversion"/>
  </si>
  <si>
    <t>春节假期：2月13日到2月23日</t>
    <phoneticPr fontId="10" type="noConversion"/>
  </si>
  <si>
    <t>提升机设备打包发货运输</t>
    <phoneticPr fontId="10" type="noConversion"/>
  </si>
  <si>
    <t>堆垛机设备打包发货运输</t>
    <phoneticPr fontId="10" type="noConversion"/>
  </si>
  <si>
    <t>输送线设备打包发货运输</t>
    <phoneticPr fontId="10" type="noConversion"/>
  </si>
  <si>
    <t>销售</t>
    <phoneticPr fontId="10" type="noConversion"/>
  </si>
  <si>
    <t>何惠琳</t>
    <phoneticPr fontId="10" type="noConversion"/>
  </si>
  <si>
    <t>长期物料采购</t>
    <phoneticPr fontId="10" type="noConversion"/>
  </si>
  <si>
    <t>货架安装</t>
    <phoneticPr fontId="10" type="noConversion"/>
  </si>
  <si>
    <t>货架采购和生产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</si>
</sst>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[$-F800]dddd\,\ mmmm\ dd\,\ yyyy"/>
    <numFmt numFmtId="178" formatCode="aaa"/>
  </numFmts>
  <fonts count="15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b/>
      <sz val="26"/>
      <color theme="1"/>
      <name val="思源黑体"/>
      <charset val="134"/>
    </font>
    <font>
      <sz val="12"/>
      <color rgb="FF000000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黑体"/>
      <family val="3"/>
      <charset val="134"/>
    </font>
    <font>
      <sz val="11"/>
      <color theme="1"/>
      <name val="思源黑体"/>
      <charset val="134"/>
    </font>
    <font>
      <sz val="13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6"/>
      <color theme="1"/>
      <name val="等线"/>
      <family val="2"/>
      <charset val="134"/>
    </font>
    <font>
      <b/>
      <sz val="26"/>
      <color theme="1"/>
      <name val="思源黑体"/>
      <family val="2"/>
      <charset val="134"/>
    </font>
    <font>
      <sz val="14"/>
      <color theme="1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399853511154515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vertical="center"/>
    </xf>
    <xf numFmtId="176" fontId="0" fillId="0" borderId="0" xfId="0" applyNumberFormat="1"/>
    <xf numFmtId="0" fontId="3" fillId="0" borderId="0" xfId="0" applyFont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textRotation="255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0" fontId="7" fillId="0" borderId="0" xfId="0" applyFont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textRotation="45"/>
    </xf>
    <xf numFmtId="178" fontId="0" fillId="3" borderId="2" xfId="0" applyNumberFormat="1" applyFill="1" applyBorder="1" applyAlignment="1">
      <alignment vertical="center"/>
    </xf>
    <xf numFmtId="178" fontId="0" fillId="3" borderId="1" xfId="0" applyNumberFormat="1" applyFill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1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fgColor rgb="FF00B050"/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</xdr:colOff>
      <xdr:row>4</xdr:row>
      <xdr:rowOff>7620</xdr:rowOff>
    </xdr:from>
    <xdr:to>
      <xdr:col>4</xdr:col>
      <xdr:colOff>0</xdr:colOff>
      <xdr:row>4</xdr:row>
      <xdr:rowOff>400707</xdr:rowOff>
    </xdr:to>
    <xdr:cxnSp macro="">
      <xdr:nvCxnSpPr>
        <xdr:cNvPr id="19" name="直接连接符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>
          <a:off x="1139190" y="1549400"/>
          <a:ext cx="1873250" cy="39243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F46"/>
  <sheetViews>
    <sheetView tabSelected="1" zoomScale="70" zoomScaleNormal="70" workbookViewId="0">
      <pane ySplit="5" topLeftCell="A6" activePane="bottomLeft" state="frozen"/>
      <selection pane="bottomLeft" activeCell="G40" sqref="G40"/>
    </sheetView>
  </sheetViews>
  <sheetFormatPr defaultColWidth="9" defaultRowHeight="13.9"/>
  <cols>
    <col min="1" max="1" width="0.796875" customWidth="1"/>
    <col min="3" max="3" width="5" customWidth="1"/>
    <col min="4" max="4" width="24.73046875" customWidth="1"/>
    <col min="6" max="8" width="11.59765625" customWidth="1"/>
    <col min="9" max="110" width="3" customWidth="1"/>
  </cols>
  <sheetData>
    <row r="2" spans="2:110" ht="24.75" customHeight="1">
      <c r="B2" s="1" t="s">
        <v>0</v>
      </c>
      <c r="C2" s="32">
        <v>46058</v>
      </c>
      <c r="D2" s="32"/>
      <c r="G2" s="2"/>
      <c r="H2" s="2"/>
    </row>
    <row r="3" spans="2:110" ht="32" customHeight="1">
      <c r="B3" s="33" t="s">
        <v>65</v>
      </c>
      <c r="C3" s="34"/>
      <c r="D3" s="34"/>
    </row>
    <row r="4" spans="2:110" ht="48">
      <c r="B4" s="35" t="s">
        <v>46</v>
      </c>
      <c r="C4" s="36"/>
      <c r="D4" s="36"/>
      <c r="E4" s="36"/>
      <c r="F4" s="36"/>
      <c r="G4" s="36"/>
      <c r="H4" s="3"/>
      <c r="I4" s="22">
        <f>C2</f>
        <v>46058</v>
      </c>
      <c r="J4" s="22">
        <f>I4+1</f>
        <v>46059</v>
      </c>
      <c r="K4" s="22">
        <f t="shared" ref="K4:AW4" si="0">J4+1</f>
        <v>46060</v>
      </c>
      <c r="L4" s="22">
        <f t="shared" si="0"/>
        <v>46061</v>
      </c>
      <c r="M4" s="22">
        <f t="shared" si="0"/>
        <v>46062</v>
      </c>
      <c r="N4" s="22">
        <f t="shared" si="0"/>
        <v>46063</v>
      </c>
      <c r="O4" s="22">
        <f t="shared" si="0"/>
        <v>46064</v>
      </c>
      <c r="P4" s="22">
        <f t="shared" si="0"/>
        <v>46065</v>
      </c>
      <c r="Q4" s="22">
        <f t="shared" si="0"/>
        <v>46066</v>
      </c>
      <c r="R4" s="22">
        <f t="shared" si="0"/>
        <v>46067</v>
      </c>
      <c r="S4" s="22">
        <f t="shared" si="0"/>
        <v>46068</v>
      </c>
      <c r="T4" s="22">
        <f t="shared" si="0"/>
        <v>46069</v>
      </c>
      <c r="U4" s="22">
        <f t="shared" si="0"/>
        <v>46070</v>
      </c>
      <c r="V4" s="22">
        <f t="shared" si="0"/>
        <v>46071</v>
      </c>
      <c r="W4" s="22">
        <f t="shared" si="0"/>
        <v>46072</v>
      </c>
      <c r="X4" s="22">
        <f t="shared" si="0"/>
        <v>46073</v>
      </c>
      <c r="Y4" s="22">
        <f t="shared" si="0"/>
        <v>46074</v>
      </c>
      <c r="Z4" s="22">
        <f t="shared" si="0"/>
        <v>46075</v>
      </c>
      <c r="AA4" s="22">
        <f t="shared" si="0"/>
        <v>46076</v>
      </c>
      <c r="AB4" s="22">
        <f t="shared" si="0"/>
        <v>46077</v>
      </c>
      <c r="AC4" s="22">
        <f t="shared" si="0"/>
        <v>46078</v>
      </c>
      <c r="AD4" s="22">
        <f t="shared" si="0"/>
        <v>46079</v>
      </c>
      <c r="AE4" s="22">
        <f t="shared" si="0"/>
        <v>46080</v>
      </c>
      <c r="AF4" s="22">
        <f t="shared" si="0"/>
        <v>46081</v>
      </c>
      <c r="AG4" s="22">
        <f t="shared" si="0"/>
        <v>46082</v>
      </c>
      <c r="AH4" s="22">
        <f t="shared" si="0"/>
        <v>46083</v>
      </c>
      <c r="AI4" s="22">
        <f t="shared" si="0"/>
        <v>46084</v>
      </c>
      <c r="AJ4" s="22">
        <f t="shared" si="0"/>
        <v>46085</v>
      </c>
      <c r="AK4" s="22">
        <f t="shared" si="0"/>
        <v>46086</v>
      </c>
      <c r="AL4" s="22">
        <f t="shared" si="0"/>
        <v>46087</v>
      </c>
      <c r="AM4" s="22">
        <f t="shared" si="0"/>
        <v>46088</v>
      </c>
      <c r="AN4" s="22">
        <f t="shared" si="0"/>
        <v>46089</v>
      </c>
      <c r="AO4" s="22">
        <f t="shared" si="0"/>
        <v>46090</v>
      </c>
      <c r="AP4" s="22">
        <f t="shared" si="0"/>
        <v>46091</v>
      </c>
      <c r="AQ4" s="22">
        <f t="shared" si="0"/>
        <v>46092</v>
      </c>
      <c r="AR4" s="22">
        <f t="shared" si="0"/>
        <v>46093</v>
      </c>
      <c r="AS4" s="22">
        <f t="shared" si="0"/>
        <v>46094</v>
      </c>
      <c r="AT4" s="22">
        <f t="shared" si="0"/>
        <v>46095</v>
      </c>
      <c r="AU4" s="22">
        <f t="shared" si="0"/>
        <v>46096</v>
      </c>
      <c r="AV4" s="22">
        <f t="shared" si="0"/>
        <v>46097</v>
      </c>
      <c r="AW4" s="22">
        <f t="shared" si="0"/>
        <v>46098</v>
      </c>
      <c r="AX4" s="22">
        <f t="shared" ref="AX4" si="1">AW4+1</f>
        <v>46099</v>
      </c>
      <c r="AY4" s="22">
        <f t="shared" ref="AY4" si="2">AX4+1</f>
        <v>46100</v>
      </c>
      <c r="AZ4" s="22">
        <f t="shared" ref="AZ4" si="3">AY4+1</f>
        <v>46101</v>
      </c>
      <c r="BA4" s="22">
        <f t="shared" ref="BA4" si="4">AZ4+1</f>
        <v>46102</v>
      </c>
      <c r="BB4" s="22">
        <f t="shared" ref="BB4" si="5">BA4+1</f>
        <v>46103</v>
      </c>
      <c r="BC4" s="22">
        <f t="shared" ref="BC4" si="6">BB4+1</f>
        <v>46104</v>
      </c>
      <c r="BD4" s="22">
        <f t="shared" ref="BD4:BE4" si="7">BC4+1</f>
        <v>46105</v>
      </c>
      <c r="BE4" s="22">
        <f t="shared" si="7"/>
        <v>46106</v>
      </c>
      <c r="BF4" s="22">
        <f t="shared" ref="BF4:CJ4" si="8">BE4+1</f>
        <v>46107</v>
      </c>
      <c r="BG4" s="22">
        <f t="shared" si="8"/>
        <v>46108</v>
      </c>
      <c r="BH4" s="22">
        <f t="shared" si="8"/>
        <v>46109</v>
      </c>
      <c r="BI4" s="22">
        <f t="shared" si="8"/>
        <v>46110</v>
      </c>
      <c r="BJ4" s="22">
        <f t="shared" si="8"/>
        <v>46111</v>
      </c>
      <c r="BK4" s="22">
        <f t="shared" si="8"/>
        <v>46112</v>
      </c>
      <c r="BL4" s="22">
        <f t="shared" si="8"/>
        <v>46113</v>
      </c>
      <c r="BM4" s="22">
        <f t="shared" si="8"/>
        <v>46114</v>
      </c>
      <c r="BN4" s="22">
        <f t="shared" si="8"/>
        <v>46115</v>
      </c>
      <c r="BO4" s="22">
        <f t="shared" si="8"/>
        <v>46116</v>
      </c>
      <c r="BP4" s="22">
        <f t="shared" si="8"/>
        <v>46117</v>
      </c>
      <c r="BQ4" s="22">
        <f t="shared" si="8"/>
        <v>46118</v>
      </c>
      <c r="BR4" s="22">
        <f t="shared" si="8"/>
        <v>46119</v>
      </c>
      <c r="BS4" s="22">
        <f t="shared" si="8"/>
        <v>46120</v>
      </c>
      <c r="BT4" s="22">
        <f t="shared" si="8"/>
        <v>46121</v>
      </c>
      <c r="BU4" s="22">
        <f t="shared" si="8"/>
        <v>46122</v>
      </c>
      <c r="BV4" s="22">
        <f t="shared" si="8"/>
        <v>46123</v>
      </c>
      <c r="BW4" s="22">
        <f t="shared" si="8"/>
        <v>46124</v>
      </c>
      <c r="BX4" s="22">
        <f t="shared" si="8"/>
        <v>46125</v>
      </c>
      <c r="BY4" s="22">
        <f t="shared" si="8"/>
        <v>46126</v>
      </c>
      <c r="BZ4" s="22">
        <f t="shared" si="8"/>
        <v>46127</v>
      </c>
      <c r="CA4" s="22">
        <f t="shared" si="8"/>
        <v>46128</v>
      </c>
      <c r="CB4" s="22">
        <f t="shared" si="8"/>
        <v>46129</v>
      </c>
      <c r="CC4" s="22">
        <f t="shared" si="8"/>
        <v>46130</v>
      </c>
      <c r="CD4" s="22">
        <f t="shared" si="8"/>
        <v>46131</v>
      </c>
      <c r="CE4" s="22">
        <f t="shared" si="8"/>
        <v>46132</v>
      </c>
      <c r="CF4" s="22">
        <f t="shared" si="8"/>
        <v>46133</v>
      </c>
      <c r="CG4" s="22">
        <f t="shared" si="8"/>
        <v>46134</v>
      </c>
      <c r="CH4" s="22">
        <f t="shared" si="8"/>
        <v>46135</v>
      </c>
      <c r="CI4" s="22">
        <f t="shared" si="8"/>
        <v>46136</v>
      </c>
      <c r="CJ4" s="22">
        <f t="shared" si="8"/>
        <v>46137</v>
      </c>
      <c r="CK4" s="22">
        <f t="shared" ref="CK4:CP4" si="9">CJ4+1</f>
        <v>46138</v>
      </c>
      <c r="CL4" s="22">
        <f t="shared" si="9"/>
        <v>46139</v>
      </c>
      <c r="CM4" s="22">
        <f t="shared" si="9"/>
        <v>46140</v>
      </c>
      <c r="CN4" s="22">
        <f t="shared" si="9"/>
        <v>46141</v>
      </c>
      <c r="CO4" s="22">
        <f t="shared" si="9"/>
        <v>46142</v>
      </c>
      <c r="CP4" s="22">
        <f t="shared" si="9"/>
        <v>46143</v>
      </c>
      <c r="CQ4" s="22">
        <f t="shared" ref="CQ4:DF4" si="10">CP4+1</f>
        <v>46144</v>
      </c>
      <c r="CR4" s="22">
        <f t="shared" si="10"/>
        <v>46145</v>
      </c>
      <c r="CS4" s="22">
        <f t="shared" si="10"/>
        <v>46146</v>
      </c>
      <c r="CT4" s="22">
        <f t="shared" si="10"/>
        <v>46147</v>
      </c>
      <c r="CU4" s="22">
        <f t="shared" si="10"/>
        <v>46148</v>
      </c>
      <c r="CV4" s="22">
        <f t="shared" si="10"/>
        <v>46149</v>
      </c>
      <c r="CW4" s="22">
        <f t="shared" si="10"/>
        <v>46150</v>
      </c>
      <c r="CX4" s="22">
        <f t="shared" si="10"/>
        <v>46151</v>
      </c>
      <c r="CY4" s="22">
        <f t="shared" si="10"/>
        <v>46152</v>
      </c>
      <c r="CZ4" s="22">
        <f t="shared" si="10"/>
        <v>46153</v>
      </c>
      <c r="DA4" s="22">
        <f t="shared" si="10"/>
        <v>46154</v>
      </c>
      <c r="DB4" s="22">
        <f t="shared" si="10"/>
        <v>46155</v>
      </c>
      <c r="DC4" s="22">
        <f t="shared" si="10"/>
        <v>46156</v>
      </c>
      <c r="DD4" s="22">
        <f t="shared" si="10"/>
        <v>46157</v>
      </c>
      <c r="DE4" s="22">
        <f t="shared" si="10"/>
        <v>46158</v>
      </c>
      <c r="DF4" s="22">
        <f t="shared" si="10"/>
        <v>46159</v>
      </c>
    </row>
    <row r="5" spans="2:110" ht="32.25">
      <c r="B5" s="4" t="s">
        <v>1</v>
      </c>
      <c r="C5" s="5" t="s">
        <v>2</v>
      </c>
      <c r="D5" s="6" t="s">
        <v>3</v>
      </c>
      <c r="E5" s="7" t="s">
        <v>4</v>
      </c>
      <c r="F5" s="8" t="s">
        <v>0</v>
      </c>
      <c r="G5" s="8" t="s">
        <v>5</v>
      </c>
      <c r="H5" s="8" t="s">
        <v>6</v>
      </c>
      <c r="I5" s="23">
        <f>I4</f>
        <v>46058</v>
      </c>
      <c r="J5" s="24">
        <f t="shared" ref="J5:AZ5" si="11">J4</f>
        <v>46059</v>
      </c>
      <c r="K5" s="24">
        <f t="shared" si="11"/>
        <v>46060</v>
      </c>
      <c r="L5" s="24">
        <f t="shared" si="11"/>
        <v>46061</v>
      </c>
      <c r="M5" s="24">
        <f t="shared" si="11"/>
        <v>46062</v>
      </c>
      <c r="N5" s="24">
        <f t="shared" si="11"/>
        <v>46063</v>
      </c>
      <c r="O5" s="24">
        <f t="shared" si="11"/>
        <v>46064</v>
      </c>
      <c r="P5" s="24">
        <f t="shared" si="11"/>
        <v>46065</v>
      </c>
      <c r="Q5" s="24">
        <f t="shared" si="11"/>
        <v>46066</v>
      </c>
      <c r="R5" s="24">
        <f t="shared" si="11"/>
        <v>46067</v>
      </c>
      <c r="S5" s="24">
        <f t="shared" si="11"/>
        <v>46068</v>
      </c>
      <c r="T5" s="24">
        <f t="shared" si="11"/>
        <v>46069</v>
      </c>
      <c r="U5" s="24">
        <f t="shared" si="11"/>
        <v>46070</v>
      </c>
      <c r="V5" s="24">
        <f t="shared" si="11"/>
        <v>46071</v>
      </c>
      <c r="W5" s="24">
        <f t="shared" si="11"/>
        <v>46072</v>
      </c>
      <c r="X5" s="24">
        <f t="shared" si="11"/>
        <v>46073</v>
      </c>
      <c r="Y5" s="24">
        <f t="shared" si="11"/>
        <v>46074</v>
      </c>
      <c r="Z5" s="24">
        <f t="shared" si="11"/>
        <v>46075</v>
      </c>
      <c r="AA5" s="24">
        <f t="shared" si="11"/>
        <v>46076</v>
      </c>
      <c r="AB5" s="24">
        <f t="shared" si="11"/>
        <v>46077</v>
      </c>
      <c r="AC5" s="24">
        <f t="shared" si="11"/>
        <v>46078</v>
      </c>
      <c r="AD5" s="24">
        <f t="shared" si="11"/>
        <v>46079</v>
      </c>
      <c r="AE5" s="24">
        <f t="shared" si="11"/>
        <v>46080</v>
      </c>
      <c r="AF5" s="24">
        <f t="shared" si="11"/>
        <v>46081</v>
      </c>
      <c r="AG5" s="24">
        <f t="shared" si="11"/>
        <v>46082</v>
      </c>
      <c r="AH5" s="24">
        <f t="shared" si="11"/>
        <v>46083</v>
      </c>
      <c r="AI5" s="24">
        <f t="shared" si="11"/>
        <v>46084</v>
      </c>
      <c r="AJ5" s="24">
        <f t="shared" si="11"/>
        <v>46085</v>
      </c>
      <c r="AK5" s="24">
        <f t="shared" si="11"/>
        <v>46086</v>
      </c>
      <c r="AL5" s="24">
        <f t="shared" si="11"/>
        <v>46087</v>
      </c>
      <c r="AM5" s="24">
        <f t="shared" si="11"/>
        <v>46088</v>
      </c>
      <c r="AN5" s="24">
        <f t="shared" si="11"/>
        <v>46089</v>
      </c>
      <c r="AO5" s="24">
        <f t="shared" si="11"/>
        <v>46090</v>
      </c>
      <c r="AP5" s="24">
        <f t="shared" si="11"/>
        <v>46091</v>
      </c>
      <c r="AQ5" s="24">
        <f t="shared" si="11"/>
        <v>46092</v>
      </c>
      <c r="AR5" s="24">
        <f t="shared" si="11"/>
        <v>46093</v>
      </c>
      <c r="AS5" s="24">
        <f t="shared" si="11"/>
        <v>46094</v>
      </c>
      <c r="AT5" s="24">
        <f t="shared" si="11"/>
        <v>46095</v>
      </c>
      <c r="AU5" s="24">
        <f t="shared" si="11"/>
        <v>46096</v>
      </c>
      <c r="AV5" s="24">
        <f t="shared" si="11"/>
        <v>46097</v>
      </c>
      <c r="AW5" s="24">
        <f t="shared" si="11"/>
        <v>46098</v>
      </c>
      <c r="AX5" s="24">
        <f t="shared" si="11"/>
        <v>46099</v>
      </c>
      <c r="AY5" s="24">
        <f t="shared" si="11"/>
        <v>46100</v>
      </c>
      <c r="AZ5" s="24">
        <f t="shared" si="11"/>
        <v>46101</v>
      </c>
      <c r="BA5" s="24">
        <f t="shared" ref="BA5" si="12">BA4</f>
        <v>46102</v>
      </c>
      <c r="BB5" s="24">
        <f t="shared" ref="BB5" si="13">BB4</f>
        <v>46103</v>
      </c>
      <c r="BC5" s="24">
        <f t="shared" ref="BC5:BD5" si="14">BC4</f>
        <v>46104</v>
      </c>
      <c r="BD5" s="24">
        <f t="shared" si="14"/>
        <v>46105</v>
      </c>
      <c r="BE5" s="24">
        <f t="shared" ref="BE5:CJ5" si="15">BE4</f>
        <v>46106</v>
      </c>
      <c r="BF5" s="24">
        <f t="shared" si="15"/>
        <v>46107</v>
      </c>
      <c r="BG5" s="24">
        <f t="shared" si="15"/>
        <v>46108</v>
      </c>
      <c r="BH5" s="24">
        <f t="shared" si="15"/>
        <v>46109</v>
      </c>
      <c r="BI5" s="24">
        <f t="shared" si="15"/>
        <v>46110</v>
      </c>
      <c r="BJ5" s="24">
        <f t="shared" si="15"/>
        <v>46111</v>
      </c>
      <c r="BK5" s="24">
        <f t="shared" si="15"/>
        <v>46112</v>
      </c>
      <c r="BL5" s="24">
        <f t="shared" si="15"/>
        <v>46113</v>
      </c>
      <c r="BM5" s="24">
        <f t="shared" si="15"/>
        <v>46114</v>
      </c>
      <c r="BN5" s="24">
        <f t="shared" si="15"/>
        <v>46115</v>
      </c>
      <c r="BO5" s="24">
        <f t="shared" si="15"/>
        <v>46116</v>
      </c>
      <c r="BP5" s="24">
        <f t="shared" si="15"/>
        <v>46117</v>
      </c>
      <c r="BQ5" s="24">
        <f t="shared" si="15"/>
        <v>46118</v>
      </c>
      <c r="BR5" s="24">
        <f t="shared" si="15"/>
        <v>46119</v>
      </c>
      <c r="BS5" s="24">
        <f t="shared" si="15"/>
        <v>46120</v>
      </c>
      <c r="BT5" s="24">
        <f t="shared" si="15"/>
        <v>46121</v>
      </c>
      <c r="BU5" s="24">
        <f t="shared" si="15"/>
        <v>46122</v>
      </c>
      <c r="BV5" s="24">
        <f t="shared" si="15"/>
        <v>46123</v>
      </c>
      <c r="BW5" s="24">
        <f t="shared" si="15"/>
        <v>46124</v>
      </c>
      <c r="BX5" s="24">
        <f t="shared" si="15"/>
        <v>46125</v>
      </c>
      <c r="BY5" s="24">
        <f t="shared" si="15"/>
        <v>46126</v>
      </c>
      <c r="BZ5" s="24">
        <f t="shared" si="15"/>
        <v>46127</v>
      </c>
      <c r="CA5" s="24">
        <f t="shared" si="15"/>
        <v>46128</v>
      </c>
      <c r="CB5" s="24">
        <f t="shared" si="15"/>
        <v>46129</v>
      </c>
      <c r="CC5" s="24">
        <f t="shared" si="15"/>
        <v>46130</v>
      </c>
      <c r="CD5" s="24">
        <f t="shared" si="15"/>
        <v>46131</v>
      </c>
      <c r="CE5" s="24">
        <f t="shared" si="15"/>
        <v>46132</v>
      </c>
      <c r="CF5" s="24">
        <f t="shared" si="15"/>
        <v>46133</v>
      </c>
      <c r="CG5" s="24">
        <f t="shared" si="15"/>
        <v>46134</v>
      </c>
      <c r="CH5" s="24">
        <f t="shared" si="15"/>
        <v>46135</v>
      </c>
      <c r="CI5" s="24">
        <f t="shared" si="15"/>
        <v>46136</v>
      </c>
      <c r="CJ5" s="24">
        <f t="shared" si="15"/>
        <v>46137</v>
      </c>
      <c r="CK5" s="24">
        <f t="shared" ref="CK5:CP5" si="16">CK4</f>
        <v>46138</v>
      </c>
      <c r="CL5" s="24">
        <f t="shared" si="16"/>
        <v>46139</v>
      </c>
      <c r="CM5" s="24">
        <f t="shared" si="16"/>
        <v>46140</v>
      </c>
      <c r="CN5" s="24">
        <f t="shared" si="16"/>
        <v>46141</v>
      </c>
      <c r="CO5" s="24">
        <f t="shared" si="16"/>
        <v>46142</v>
      </c>
      <c r="CP5" s="24">
        <f t="shared" si="16"/>
        <v>46143</v>
      </c>
      <c r="CQ5" s="24">
        <f t="shared" ref="CQ5:DF5" si="17">CQ4</f>
        <v>46144</v>
      </c>
      <c r="CR5" s="24">
        <f t="shared" si="17"/>
        <v>46145</v>
      </c>
      <c r="CS5" s="24">
        <f t="shared" si="17"/>
        <v>46146</v>
      </c>
      <c r="CT5" s="24">
        <f t="shared" si="17"/>
        <v>46147</v>
      </c>
      <c r="CU5" s="24">
        <f t="shared" si="17"/>
        <v>46148</v>
      </c>
      <c r="CV5" s="24">
        <f t="shared" si="17"/>
        <v>46149</v>
      </c>
      <c r="CW5" s="24">
        <f t="shared" si="17"/>
        <v>46150</v>
      </c>
      <c r="CX5" s="24">
        <f t="shared" si="17"/>
        <v>46151</v>
      </c>
      <c r="CY5" s="24">
        <f t="shared" si="17"/>
        <v>46152</v>
      </c>
      <c r="CZ5" s="24">
        <f t="shared" si="17"/>
        <v>46153</v>
      </c>
      <c r="DA5" s="24">
        <f t="shared" si="17"/>
        <v>46154</v>
      </c>
      <c r="DB5" s="24">
        <f t="shared" si="17"/>
        <v>46155</v>
      </c>
      <c r="DC5" s="24">
        <f t="shared" si="17"/>
        <v>46156</v>
      </c>
      <c r="DD5" s="24">
        <f t="shared" si="17"/>
        <v>46157</v>
      </c>
      <c r="DE5" s="24">
        <f t="shared" si="17"/>
        <v>46158</v>
      </c>
      <c r="DF5" s="24">
        <f t="shared" si="17"/>
        <v>46159</v>
      </c>
    </row>
    <row r="6" spans="2:110" ht="30" customHeight="1">
      <c r="B6" s="9" t="s">
        <v>7</v>
      </c>
      <c r="C6" s="10">
        <v>1</v>
      </c>
      <c r="D6" s="11" t="s">
        <v>8</v>
      </c>
      <c r="E6" s="12">
        <v>2</v>
      </c>
      <c r="F6" s="13">
        <v>46058</v>
      </c>
      <c r="G6" s="13">
        <f>F6+E6-1</f>
        <v>46059</v>
      </c>
      <c r="H6" s="13" t="s">
        <v>47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7"/>
      <c r="AE6" s="31" t="s">
        <v>9</v>
      </c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</row>
    <row r="7" spans="2:110" ht="30" customHeight="1">
      <c r="B7" s="30" t="s">
        <v>10</v>
      </c>
      <c r="C7" s="10">
        <v>2</v>
      </c>
      <c r="D7" s="11" t="s">
        <v>11</v>
      </c>
      <c r="E7" s="14">
        <v>1</v>
      </c>
      <c r="F7" s="13">
        <v>46058</v>
      </c>
      <c r="G7" s="13">
        <f>F7+E7-1</f>
        <v>46058</v>
      </c>
      <c r="H7" s="13" t="s">
        <v>48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7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</row>
    <row r="8" spans="2:110" ht="30" customHeight="1">
      <c r="B8" s="30"/>
      <c r="C8" s="10">
        <v>3</v>
      </c>
      <c r="D8" s="11" t="s">
        <v>12</v>
      </c>
      <c r="E8" s="15">
        <v>5</v>
      </c>
      <c r="F8" s="16">
        <f>F7</f>
        <v>46058</v>
      </c>
      <c r="G8" s="13">
        <f>F8+E8-1</f>
        <v>46062</v>
      </c>
      <c r="H8" s="13" t="s">
        <v>48</v>
      </c>
      <c r="I8" s="25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8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25"/>
      <c r="AS8" s="25"/>
      <c r="AT8" s="25"/>
      <c r="AU8" s="25"/>
      <c r="AV8" s="25"/>
      <c r="AW8" s="25"/>
      <c r="AX8" s="25"/>
      <c r="AY8" s="25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</row>
    <row r="9" spans="2:110" ht="30" customHeight="1">
      <c r="B9" s="30"/>
      <c r="C9" s="10">
        <v>4</v>
      </c>
      <c r="D9" s="11" t="s">
        <v>13</v>
      </c>
      <c r="E9" s="15">
        <f>G9-F9+1</f>
        <v>13</v>
      </c>
      <c r="F9" s="16">
        <v>46049</v>
      </c>
      <c r="G9" s="13">
        <v>46061</v>
      </c>
      <c r="H9" s="13" t="s">
        <v>50</v>
      </c>
      <c r="I9" s="25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8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25"/>
      <c r="AS9" s="25"/>
      <c r="AT9" s="25"/>
      <c r="AU9" s="25"/>
      <c r="AV9" s="25"/>
      <c r="AW9" s="25"/>
      <c r="AX9" s="25"/>
      <c r="AY9" s="25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</row>
    <row r="10" spans="2:110" ht="30" customHeight="1">
      <c r="B10" s="30"/>
      <c r="C10" s="10">
        <v>5</v>
      </c>
      <c r="D10" s="17" t="s">
        <v>71</v>
      </c>
      <c r="E10" s="15">
        <v>60</v>
      </c>
      <c r="F10" s="16">
        <f>F8</f>
        <v>46058</v>
      </c>
      <c r="G10" s="13">
        <f>F10+E10-1</f>
        <v>46117</v>
      </c>
      <c r="H10" s="13" t="s">
        <v>49</v>
      </c>
      <c r="I10" s="25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8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25"/>
      <c r="AS10" s="25"/>
      <c r="AT10" s="25"/>
      <c r="AU10" s="25"/>
      <c r="AV10" s="25"/>
      <c r="AW10" s="25"/>
      <c r="AX10" s="25"/>
      <c r="AY10" s="25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</row>
    <row r="11" spans="2:110" ht="30" customHeight="1">
      <c r="B11" s="37" t="s">
        <v>14</v>
      </c>
      <c r="C11" s="10">
        <v>6</v>
      </c>
      <c r="D11" s="17" t="s">
        <v>73</v>
      </c>
      <c r="E11" s="15">
        <v>30</v>
      </c>
      <c r="F11" s="13">
        <v>46077</v>
      </c>
      <c r="G11" s="13">
        <f t="shared" ref="G11" si="18">F11+E11-1</f>
        <v>46106</v>
      </c>
      <c r="H11" s="13" t="s">
        <v>49</v>
      </c>
      <c r="I11" s="25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8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25"/>
      <c r="AS11" s="25"/>
      <c r="AT11" s="25"/>
      <c r="AU11" s="25"/>
      <c r="AV11" s="25"/>
      <c r="AW11" s="25"/>
      <c r="AX11" s="25"/>
      <c r="AY11" s="25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</row>
    <row r="12" spans="2:110" ht="30" customHeight="1">
      <c r="B12" s="38"/>
      <c r="C12" s="10">
        <v>7</v>
      </c>
      <c r="D12" s="17" t="s">
        <v>15</v>
      </c>
      <c r="E12" s="15">
        <v>5</v>
      </c>
      <c r="F12" s="16">
        <v>46077</v>
      </c>
      <c r="G12" s="13">
        <f t="shared" ref="G12:G21" si="19">F12+E12-1</f>
        <v>46081</v>
      </c>
      <c r="H12" s="13" t="s">
        <v>49</v>
      </c>
      <c r="I12" s="25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8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25"/>
      <c r="AS12" s="25"/>
      <c r="AT12" s="25"/>
      <c r="AU12" s="25"/>
      <c r="AV12" s="25"/>
      <c r="AW12" s="25"/>
      <c r="AX12" s="25"/>
      <c r="AY12" s="25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</row>
    <row r="13" spans="2:110" ht="30" customHeight="1">
      <c r="B13" s="38"/>
      <c r="C13" s="10">
        <v>8</v>
      </c>
      <c r="D13" s="17" t="s">
        <v>16</v>
      </c>
      <c r="E13" s="15">
        <v>5</v>
      </c>
      <c r="F13" s="16">
        <f>F12+3</f>
        <v>46080</v>
      </c>
      <c r="G13" s="13">
        <f t="shared" si="19"/>
        <v>46084</v>
      </c>
      <c r="H13" s="13" t="s">
        <v>49</v>
      </c>
      <c r="I13" s="25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8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25"/>
      <c r="AS13" s="25"/>
      <c r="AT13" s="25"/>
      <c r="AU13" s="25"/>
      <c r="AV13" s="25"/>
      <c r="AW13" s="25"/>
      <c r="AX13" s="25"/>
      <c r="AY13" s="25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</row>
    <row r="14" spans="2:110" ht="30" customHeight="1">
      <c r="B14" s="38"/>
      <c r="C14" s="10">
        <v>9</v>
      </c>
      <c r="D14" s="17" t="s">
        <v>17</v>
      </c>
      <c r="E14" s="15">
        <v>5</v>
      </c>
      <c r="F14" s="16">
        <f>F13+3</f>
        <v>46083</v>
      </c>
      <c r="G14" s="13">
        <f t="shared" si="19"/>
        <v>46087</v>
      </c>
      <c r="H14" s="13" t="s">
        <v>49</v>
      </c>
      <c r="I14" s="25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8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25"/>
      <c r="AS14" s="25"/>
      <c r="AT14" s="25"/>
      <c r="AU14" s="25"/>
      <c r="AV14" s="25"/>
      <c r="AW14" s="25"/>
      <c r="AX14" s="25"/>
      <c r="AY14" s="25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</row>
    <row r="15" spans="2:110" ht="30" customHeight="1">
      <c r="B15" s="38"/>
      <c r="C15" s="10">
        <v>10</v>
      </c>
      <c r="D15" s="17" t="s">
        <v>18</v>
      </c>
      <c r="E15" s="15">
        <v>10</v>
      </c>
      <c r="F15" s="18">
        <f>F12+3</f>
        <v>46080</v>
      </c>
      <c r="G15" s="13">
        <f t="shared" si="19"/>
        <v>46089</v>
      </c>
      <c r="H15" s="13" t="s">
        <v>49</v>
      </c>
      <c r="I15" s="25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8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25"/>
      <c r="AS15" s="25"/>
      <c r="AT15" s="25"/>
      <c r="AU15" s="25"/>
      <c r="AV15" s="25"/>
      <c r="AW15" s="25"/>
      <c r="AX15" s="25"/>
      <c r="AY15" s="25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</row>
    <row r="16" spans="2:110" ht="30" customHeight="1">
      <c r="B16" s="38"/>
      <c r="C16" s="10">
        <v>11</v>
      </c>
      <c r="D16" s="17" t="s">
        <v>19</v>
      </c>
      <c r="E16" s="15">
        <v>10</v>
      </c>
      <c r="F16" s="18">
        <f>F13+3</f>
        <v>46083</v>
      </c>
      <c r="G16" s="13">
        <f t="shared" si="19"/>
        <v>46092</v>
      </c>
      <c r="H16" s="13" t="s">
        <v>49</v>
      </c>
      <c r="I16" s="25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8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25"/>
      <c r="AS16" s="25"/>
      <c r="AT16" s="25"/>
      <c r="AU16" s="25"/>
      <c r="AV16" s="25"/>
      <c r="AW16" s="25"/>
      <c r="AX16" s="25"/>
      <c r="AY16" s="25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</row>
    <row r="17" spans="2:110" ht="30" customHeight="1">
      <c r="B17" s="38"/>
      <c r="C17" s="10">
        <v>12</v>
      </c>
      <c r="D17" s="17" t="s">
        <v>20</v>
      </c>
      <c r="E17" s="15">
        <v>10</v>
      </c>
      <c r="F17" s="16">
        <f>F14+3</f>
        <v>46086</v>
      </c>
      <c r="G17" s="13">
        <f t="shared" si="19"/>
        <v>46095</v>
      </c>
      <c r="H17" s="13" t="s">
        <v>49</v>
      </c>
      <c r="I17" s="25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8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25"/>
      <c r="AS17" s="25"/>
      <c r="AT17" s="25"/>
      <c r="AU17" s="25"/>
      <c r="AV17" s="25"/>
      <c r="AW17" s="25"/>
      <c r="AX17" s="25"/>
      <c r="AY17" s="25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</row>
    <row r="18" spans="2:110" ht="30" customHeight="1">
      <c r="B18" s="38"/>
      <c r="C18" s="10">
        <v>13</v>
      </c>
      <c r="D18" s="17" t="s">
        <v>21</v>
      </c>
      <c r="E18" s="15">
        <v>20</v>
      </c>
      <c r="F18" s="19">
        <f>F12+7</f>
        <v>46084</v>
      </c>
      <c r="G18" s="13">
        <f t="shared" si="19"/>
        <v>46103</v>
      </c>
      <c r="H18" s="13" t="s">
        <v>49</v>
      </c>
      <c r="I18" s="25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8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25"/>
      <c r="AS18" s="25"/>
      <c r="AT18" s="25"/>
      <c r="AU18" s="25"/>
      <c r="AV18" s="25"/>
      <c r="AW18" s="25"/>
      <c r="AX18" s="25"/>
      <c r="AY18" s="25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</row>
    <row r="19" spans="2:110" ht="30" customHeight="1">
      <c r="B19" s="38"/>
      <c r="C19" s="10">
        <v>14</v>
      </c>
      <c r="D19" s="17" t="s">
        <v>22</v>
      </c>
      <c r="E19" s="15">
        <v>20</v>
      </c>
      <c r="F19" s="19">
        <f>F18</f>
        <v>46084</v>
      </c>
      <c r="G19" s="13">
        <f t="shared" si="19"/>
        <v>46103</v>
      </c>
      <c r="H19" s="13" t="s">
        <v>49</v>
      </c>
      <c r="I19" s="25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8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25"/>
      <c r="AS19" s="25"/>
      <c r="AT19" s="25"/>
      <c r="AU19" s="25"/>
      <c r="AV19" s="25"/>
      <c r="AW19" s="25"/>
      <c r="AX19" s="25"/>
      <c r="AY19" s="25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</row>
    <row r="20" spans="2:110" ht="30" customHeight="1">
      <c r="B20" s="38"/>
      <c r="C20" s="10">
        <v>15</v>
      </c>
      <c r="D20" s="17" t="s">
        <v>23</v>
      </c>
      <c r="E20" s="15">
        <v>20</v>
      </c>
      <c r="F20" s="19">
        <f>F19</f>
        <v>46084</v>
      </c>
      <c r="G20" s="13">
        <f t="shared" si="19"/>
        <v>46103</v>
      </c>
      <c r="H20" s="13" t="s">
        <v>49</v>
      </c>
      <c r="I20" s="25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8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25"/>
      <c r="AS20" s="25"/>
      <c r="AT20" s="25"/>
      <c r="AU20" s="25"/>
      <c r="AV20" s="25"/>
      <c r="AW20" s="25"/>
      <c r="AX20" s="25"/>
      <c r="AY20" s="25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</row>
    <row r="21" spans="2:110" ht="30" customHeight="1">
      <c r="B21" s="38"/>
      <c r="C21" s="10">
        <v>16</v>
      </c>
      <c r="D21" s="17" t="s">
        <v>24</v>
      </c>
      <c r="E21" s="15">
        <v>20</v>
      </c>
      <c r="F21" s="19">
        <f>G15</f>
        <v>46089</v>
      </c>
      <c r="G21" s="13">
        <f t="shared" si="19"/>
        <v>46108</v>
      </c>
      <c r="H21" s="13" t="s">
        <v>49</v>
      </c>
      <c r="I21" s="25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8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25"/>
      <c r="AS21" s="25"/>
      <c r="AT21" s="25"/>
      <c r="AU21" s="25"/>
      <c r="AV21" s="25"/>
      <c r="AW21" s="25"/>
      <c r="AX21" s="25"/>
      <c r="AY21" s="25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</row>
    <row r="22" spans="2:110" ht="30" customHeight="1">
      <c r="B22" s="38"/>
      <c r="C22" s="10">
        <v>17</v>
      </c>
      <c r="D22" s="17" t="s">
        <v>25</v>
      </c>
      <c r="E22" s="15">
        <v>20</v>
      </c>
      <c r="F22" s="19">
        <f>G16</f>
        <v>46092</v>
      </c>
      <c r="G22" s="13">
        <f>E22+F22-1</f>
        <v>46111</v>
      </c>
      <c r="H22" s="13" t="s">
        <v>49</v>
      </c>
      <c r="I22" s="25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8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25"/>
      <c r="AS22" s="25"/>
      <c r="AT22" s="25"/>
      <c r="AU22" s="25"/>
      <c r="AV22" s="25"/>
      <c r="AW22" s="25"/>
      <c r="AX22" s="25"/>
      <c r="AY22" s="25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</row>
    <row r="23" spans="2:110" ht="30" customHeight="1">
      <c r="B23" s="38"/>
      <c r="C23" s="10">
        <v>18</v>
      </c>
      <c r="D23" s="17" t="s">
        <v>26</v>
      </c>
      <c r="E23" s="15">
        <v>20</v>
      </c>
      <c r="F23" s="19">
        <f>G17</f>
        <v>46095</v>
      </c>
      <c r="G23" s="13">
        <f>E23+F23-1</f>
        <v>46114</v>
      </c>
      <c r="H23" s="13" t="s">
        <v>49</v>
      </c>
      <c r="I23" s="25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8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25"/>
      <c r="AS23" s="25"/>
      <c r="AT23" s="25"/>
      <c r="AU23" s="25"/>
      <c r="AV23" s="25"/>
      <c r="AW23" s="25"/>
      <c r="AX23" s="25"/>
      <c r="AY23" s="25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</row>
    <row r="24" spans="2:110" ht="30" customHeight="1">
      <c r="B24" s="38"/>
      <c r="C24" s="10">
        <v>19</v>
      </c>
      <c r="D24" s="17" t="s">
        <v>27</v>
      </c>
      <c r="E24" s="15">
        <v>5</v>
      </c>
      <c r="F24" s="19">
        <f>G21</f>
        <v>46108</v>
      </c>
      <c r="G24" s="13">
        <f t="shared" ref="G24:G27" si="20">F24+E24-1</f>
        <v>46112</v>
      </c>
      <c r="H24" s="13" t="s">
        <v>49</v>
      </c>
      <c r="I24" s="25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8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25"/>
      <c r="AS24" s="25"/>
      <c r="AT24" s="25"/>
      <c r="AU24" s="25"/>
      <c r="AV24" s="25"/>
      <c r="AW24" s="25"/>
      <c r="AX24" s="25"/>
      <c r="AY24" s="25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</row>
    <row r="25" spans="2:110" ht="30" customHeight="1">
      <c r="B25" s="38"/>
      <c r="C25" s="10">
        <v>20</v>
      </c>
      <c r="D25" s="17" t="s">
        <v>28</v>
      </c>
      <c r="E25" s="15">
        <v>9</v>
      </c>
      <c r="F25" s="19">
        <f>G22</f>
        <v>46111</v>
      </c>
      <c r="G25" s="13">
        <f t="shared" si="20"/>
        <v>46119</v>
      </c>
      <c r="H25" s="13" t="s">
        <v>49</v>
      </c>
      <c r="I25" s="25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8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25"/>
      <c r="AS25" s="25"/>
      <c r="AT25" s="25"/>
      <c r="AU25" s="25"/>
      <c r="AV25" s="25"/>
      <c r="AW25" s="25"/>
      <c r="AX25" s="25"/>
      <c r="AY25" s="25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</row>
    <row r="26" spans="2:110" ht="30" customHeight="1">
      <c r="B26" s="38"/>
      <c r="C26" s="10">
        <v>21</v>
      </c>
      <c r="D26" s="17" t="s">
        <v>29</v>
      </c>
      <c r="E26" s="15">
        <v>10</v>
      </c>
      <c r="F26" s="19">
        <f>G23</f>
        <v>46114</v>
      </c>
      <c r="G26" s="13">
        <f t="shared" si="20"/>
        <v>46123</v>
      </c>
      <c r="H26" s="13" t="s">
        <v>49</v>
      </c>
      <c r="I26" s="25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8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25"/>
      <c r="AS26" s="25"/>
      <c r="AT26" s="25"/>
      <c r="AU26" s="25"/>
      <c r="AV26" s="25"/>
      <c r="AW26" s="25"/>
      <c r="AX26" s="25"/>
      <c r="AY26" s="25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</row>
    <row r="27" spans="2:110" ht="30" customHeight="1">
      <c r="B27" s="39"/>
      <c r="C27" s="10">
        <v>22</v>
      </c>
      <c r="D27" s="17" t="s">
        <v>30</v>
      </c>
      <c r="E27" s="15">
        <v>20</v>
      </c>
      <c r="F27" s="19">
        <v>46123</v>
      </c>
      <c r="G27" s="13">
        <f t="shared" si="20"/>
        <v>46142</v>
      </c>
      <c r="H27" s="13" t="s">
        <v>49</v>
      </c>
      <c r="I27" s="25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8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25"/>
      <c r="AS27" s="25"/>
      <c r="AT27" s="25"/>
      <c r="AU27" s="25"/>
      <c r="AV27" s="25"/>
      <c r="AW27" s="25"/>
      <c r="AX27" s="25"/>
      <c r="AY27" s="25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</row>
    <row r="28" spans="2:110" ht="30" customHeight="1">
      <c r="B28" s="30" t="s">
        <v>31</v>
      </c>
      <c r="C28" s="10">
        <v>23</v>
      </c>
      <c r="D28" s="17" t="s">
        <v>32</v>
      </c>
      <c r="E28" s="15">
        <f>G28-F28+1</f>
        <v>8</v>
      </c>
      <c r="F28" s="13">
        <v>46077</v>
      </c>
      <c r="G28" s="13">
        <v>46084</v>
      </c>
      <c r="H28" s="13" t="s">
        <v>51</v>
      </c>
      <c r="I28" s="25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8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25"/>
      <c r="AS28" s="25"/>
      <c r="AT28" s="25"/>
      <c r="AU28" s="25"/>
      <c r="AV28" s="25"/>
      <c r="AW28" s="25"/>
      <c r="AX28" s="25"/>
      <c r="AY28" s="25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</row>
    <row r="29" spans="2:110" ht="30" customHeight="1">
      <c r="B29" s="30"/>
      <c r="C29" s="10">
        <v>24</v>
      </c>
      <c r="D29" s="17" t="s">
        <v>33</v>
      </c>
      <c r="E29" s="15">
        <f>G29-F29+1</f>
        <v>7</v>
      </c>
      <c r="F29" s="16">
        <f>F28+8</f>
        <v>46085</v>
      </c>
      <c r="G29" s="13">
        <v>46091</v>
      </c>
      <c r="H29" s="13" t="s">
        <v>51</v>
      </c>
      <c r="I29" s="25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8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25"/>
      <c r="AS29" s="25"/>
      <c r="AT29" s="25"/>
      <c r="AU29" s="25"/>
      <c r="AV29" s="25"/>
      <c r="AW29" s="25"/>
      <c r="AX29" s="25"/>
      <c r="AY29" s="25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</row>
    <row r="30" spans="2:110" ht="30" customHeight="1">
      <c r="B30" s="30"/>
      <c r="C30" s="10">
        <v>25</v>
      </c>
      <c r="D30" s="17" t="s">
        <v>34</v>
      </c>
      <c r="E30" s="15">
        <f>G30-F30+1</f>
        <v>22</v>
      </c>
      <c r="F30" s="16">
        <f>F29+5</f>
        <v>46090</v>
      </c>
      <c r="G30" s="13">
        <v>46111</v>
      </c>
      <c r="H30" s="13" t="s">
        <v>51</v>
      </c>
      <c r="I30" s="25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8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25"/>
      <c r="AS30" s="25"/>
      <c r="AT30" s="25"/>
      <c r="AU30" s="25"/>
      <c r="AV30" s="25"/>
      <c r="AW30" s="25"/>
      <c r="AX30" s="25"/>
      <c r="AY30" s="25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</row>
    <row r="31" spans="2:110" ht="30" customHeight="1">
      <c r="B31" s="30"/>
      <c r="C31" s="10">
        <v>26</v>
      </c>
      <c r="D31" s="17" t="s">
        <v>35</v>
      </c>
      <c r="E31" s="15">
        <v>17</v>
      </c>
      <c r="F31" s="18">
        <v>46111</v>
      </c>
      <c r="G31" s="13">
        <f t="shared" ref="G31:G41" si="21">F31+E31-1</f>
        <v>46127</v>
      </c>
      <c r="H31" s="13" t="s">
        <v>51</v>
      </c>
      <c r="I31" s="25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8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25"/>
      <c r="AS31" s="25"/>
      <c r="AT31" s="25"/>
      <c r="AU31" s="25"/>
      <c r="AV31" s="25"/>
      <c r="AW31" s="25"/>
      <c r="AX31" s="25"/>
      <c r="AY31" s="25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</row>
    <row r="32" spans="2:110" ht="30" customHeight="1">
      <c r="B32" s="10" t="s">
        <v>36</v>
      </c>
      <c r="C32" s="10">
        <v>27</v>
      </c>
      <c r="D32" s="17" t="s">
        <v>67</v>
      </c>
      <c r="E32" s="15">
        <v>3</v>
      </c>
      <c r="F32" s="13">
        <v>46112</v>
      </c>
      <c r="G32" s="13">
        <f t="shared" si="21"/>
        <v>46114</v>
      </c>
      <c r="H32" s="13" t="s">
        <v>49</v>
      </c>
      <c r="I32" s="25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8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25"/>
      <c r="AS32" s="25"/>
      <c r="AT32" s="25"/>
      <c r="AU32" s="25"/>
      <c r="AV32" s="25"/>
      <c r="AW32" s="25"/>
      <c r="AX32" s="25"/>
      <c r="AY32" s="25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</row>
    <row r="33" spans="2:110" ht="30" customHeight="1">
      <c r="B33" s="37" t="s">
        <v>37</v>
      </c>
      <c r="C33" s="10">
        <v>28</v>
      </c>
      <c r="D33" s="17" t="s">
        <v>72</v>
      </c>
      <c r="E33" s="15">
        <v>20</v>
      </c>
      <c r="F33" s="13">
        <v>46106</v>
      </c>
      <c r="G33" s="13">
        <f t="shared" si="21"/>
        <v>46125</v>
      </c>
      <c r="H33" s="13" t="s">
        <v>52</v>
      </c>
      <c r="I33" s="25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8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25"/>
      <c r="AS33" s="25"/>
      <c r="AT33" s="25"/>
      <c r="AU33" s="25"/>
      <c r="AV33" s="25"/>
      <c r="AW33" s="25"/>
      <c r="AX33" s="25"/>
      <c r="AY33" s="25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</row>
    <row r="34" spans="2:110" ht="30" customHeight="1">
      <c r="B34" s="38"/>
      <c r="C34" s="10">
        <v>29</v>
      </c>
      <c r="D34" s="17" t="s">
        <v>38</v>
      </c>
      <c r="E34" s="15">
        <v>15</v>
      </c>
      <c r="F34" s="19">
        <f>G32+1</f>
        <v>46115</v>
      </c>
      <c r="G34" s="13">
        <f t="shared" si="21"/>
        <v>46129</v>
      </c>
      <c r="H34" s="13" t="s">
        <v>52</v>
      </c>
      <c r="I34" s="25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8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25"/>
      <c r="AS34" s="25"/>
      <c r="AT34" s="25"/>
      <c r="AU34" s="25"/>
      <c r="AV34" s="25"/>
      <c r="AW34" s="25"/>
      <c r="AX34" s="25"/>
      <c r="AY34" s="25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</row>
    <row r="35" spans="2:110" ht="30" customHeight="1">
      <c r="B35" s="38"/>
      <c r="C35" s="10">
        <v>30</v>
      </c>
      <c r="D35" s="17" t="s">
        <v>66</v>
      </c>
      <c r="E35" s="15">
        <v>3</v>
      </c>
      <c r="F35" s="13">
        <v>46105</v>
      </c>
      <c r="G35" s="13">
        <f t="shared" ref="G35:G37" si="22">F35+E35-1</f>
        <v>46107</v>
      </c>
      <c r="H35" s="13" t="s">
        <v>52</v>
      </c>
      <c r="I35" s="25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8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25"/>
      <c r="AS35" s="25"/>
      <c r="AT35" s="25"/>
      <c r="AU35" s="25"/>
      <c r="AV35" s="25"/>
      <c r="AW35" s="25"/>
      <c r="AX35" s="25"/>
      <c r="AY35" s="25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</row>
    <row r="36" spans="2:110" ht="30" customHeight="1">
      <c r="B36" s="38"/>
      <c r="C36" s="10">
        <v>31</v>
      </c>
      <c r="D36" s="17" t="s">
        <v>39</v>
      </c>
      <c r="E36" s="15">
        <v>10</v>
      </c>
      <c r="F36" s="19">
        <f>F34+7</f>
        <v>46122</v>
      </c>
      <c r="G36" s="13">
        <f t="shared" si="21"/>
        <v>46131</v>
      </c>
      <c r="H36" s="13" t="s">
        <v>52</v>
      </c>
      <c r="I36" s="25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8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25"/>
      <c r="AS36" s="25"/>
      <c r="AT36" s="25"/>
      <c r="AU36" s="25"/>
      <c r="AV36" s="25"/>
      <c r="AW36" s="25"/>
      <c r="AX36" s="25"/>
      <c r="AY36" s="25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</row>
    <row r="37" spans="2:110" ht="30" customHeight="1">
      <c r="B37" s="38"/>
      <c r="C37" s="10">
        <v>32</v>
      </c>
      <c r="D37" s="17" t="s">
        <v>68</v>
      </c>
      <c r="E37" s="15">
        <v>3</v>
      </c>
      <c r="F37" s="13">
        <v>46108</v>
      </c>
      <c r="G37" s="13">
        <f t="shared" si="22"/>
        <v>46110</v>
      </c>
      <c r="H37" s="13" t="s">
        <v>52</v>
      </c>
      <c r="I37" s="25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8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25"/>
      <c r="AS37" s="25"/>
      <c r="AT37" s="25"/>
      <c r="AU37" s="25"/>
      <c r="AV37" s="25"/>
      <c r="AW37" s="25"/>
      <c r="AX37" s="25"/>
      <c r="AY37" s="25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</row>
    <row r="38" spans="2:110" ht="30" customHeight="1">
      <c r="B38" s="38"/>
      <c r="C38" s="10">
        <v>33</v>
      </c>
      <c r="D38" s="17" t="s">
        <v>40</v>
      </c>
      <c r="E38" s="15">
        <v>7</v>
      </c>
      <c r="F38" s="19">
        <f>F36+5</f>
        <v>46127</v>
      </c>
      <c r="G38" s="13">
        <f t="shared" si="21"/>
        <v>46133</v>
      </c>
      <c r="H38" s="13" t="s">
        <v>52</v>
      </c>
      <c r="I38" s="25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8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25"/>
      <c r="AS38" s="25"/>
      <c r="AT38" s="25"/>
      <c r="AU38" s="25"/>
      <c r="AV38" s="25"/>
      <c r="AW38" s="25"/>
      <c r="AX38" s="25"/>
      <c r="AY38" s="25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</row>
    <row r="39" spans="2:110" ht="30" customHeight="1">
      <c r="B39" s="38"/>
      <c r="C39" s="10">
        <v>34</v>
      </c>
      <c r="D39" s="17" t="s">
        <v>41</v>
      </c>
      <c r="E39" s="15">
        <v>20</v>
      </c>
      <c r="F39" s="19">
        <v>46113</v>
      </c>
      <c r="G39" s="13">
        <f>F39+E39-1</f>
        <v>46132</v>
      </c>
      <c r="H39" s="13" t="s">
        <v>52</v>
      </c>
      <c r="I39" s="25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8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25"/>
      <c r="AS39" s="25"/>
      <c r="AT39" s="25"/>
      <c r="AU39" s="25"/>
      <c r="AV39" s="25"/>
      <c r="AW39" s="25"/>
      <c r="AX39" s="25"/>
      <c r="AY39" s="25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5"/>
      <c r="DD39" s="25"/>
      <c r="DE39" s="25"/>
      <c r="DF39" s="25"/>
    </row>
    <row r="40" spans="2:110" ht="30" customHeight="1">
      <c r="B40" s="38"/>
      <c r="C40" s="10">
        <v>35</v>
      </c>
      <c r="D40" s="17" t="s">
        <v>42</v>
      </c>
      <c r="E40" s="15">
        <v>20</v>
      </c>
      <c r="F40" s="19">
        <v>46133</v>
      </c>
      <c r="G40" s="13">
        <f t="shared" si="21"/>
        <v>46152</v>
      </c>
      <c r="H40" s="13" t="s">
        <v>52</v>
      </c>
      <c r="I40" s="25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8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25"/>
      <c r="AS40" s="25"/>
      <c r="AT40" s="25"/>
      <c r="AU40" s="25"/>
      <c r="AV40" s="25"/>
      <c r="AW40" s="25"/>
      <c r="AX40" s="25"/>
      <c r="AY40" s="25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</row>
    <row r="41" spans="2:110" ht="30" customHeight="1">
      <c r="B41" s="38"/>
      <c r="C41" s="10">
        <v>36</v>
      </c>
      <c r="D41" s="17" t="s">
        <v>43</v>
      </c>
      <c r="E41" s="15">
        <v>21</v>
      </c>
      <c r="F41" s="18">
        <v>46153</v>
      </c>
      <c r="G41" s="13">
        <f t="shared" si="21"/>
        <v>46173</v>
      </c>
      <c r="H41" s="13" t="s">
        <v>52</v>
      </c>
      <c r="I41" s="25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8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25"/>
      <c r="AS41" s="25"/>
      <c r="AT41" s="25"/>
      <c r="AU41" s="25"/>
      <c r="AV41" s="25"/>
      <c r="AW41" s="25"/>
      <c r="AX41" s="25"/>
      <c r="AY41" s="25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</row>
    <row r="42" spans="2:110" ht="30" customHeight="1">
      <c r="B42" s="38"/>
      <c r="C42" s="10">
        <v>37</v>
      </c>
      <c r="D42" s="17" t="s">
        <v>44</v>
      </c>
      <c r="E42" s="15">
        <v>13</v>
      </c>
      <c r="F42" s="16">
        <v>46153</v>
      </c>
      <c r="G42" s="13">
        <f>F42+E42</f>
        <v>46166</v>
      </c>
      <c r="H42" s="13" t="s">
        <v>52</v>
      </c>
      <c r="I42" s="25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8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25"/>
      <c r="AS42" s="25"/>
      <c r="AT42" s="25"/>
      <c r="AU42" s="25"/>
      <c r="AV42" s="25"/>
      <c r="AW42" s="25"/>
      <c r="AX42" s="25"/>
      <c r="AY42" s="25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</row>
    <row r="43" spans="2:110" ht="30" customHeight="1">
      <c r="B43" s="39"/>
      <c r="C43" s="10">
        <v>38</v>
      </c>
      <c r="D43" s="17" t="s">
        <v>45</v>
      </c>
      <c r="E43" s="15">
        <v>20</v>
      </c>
      <c r="F43" s="16">
        <f>G41</f>
        <v>46173</v>
      </c>
      <c r="G43" s="13">
        <f>F43+E43-1</f>
        <v>46192</v>
      </c>
      <c r="H43" s="13" t="s">
        <v>52</v>
      </c>
      <c r="I43" s="25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5"/>
      <c r="AA43" s="26"/>
      <c r="AB43" s="26"/>
      <c r="AC43" s="26"/>
      <c r="AD43" s="28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25"/>
      <c r="AS43" s="25"/>
      <c r="AT43" s="25"/>
      <c r="AU43" s="25"/>
      <c r="AV43" s="25"/>
      <c r="AW43" s="25"/>
      <c r="AX43" s="25"/>
      <c r="AY43" s="25"/>
      <c r="AZ43" s="26"/>
      <c r="BA43" s="26"/>
      <c r="BB43" s="26"/>
      <c r="BC43" s="26"/>
      <c r="BD43" s="26"/>
      <c r="BE43" s="26"/>
      <c r="BF43" s="26"/>
      <c r="BG43" s="26"/>
      <c r="BH43" s="25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5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</row>
    <row r="45" spans="2:110">
      <c r="F45" s="20"/>
      <c r="G45" s="20"/>
      <c r="H45" s="20"/>
    </row>
    <row r="46" spans="2:110" ht="15.75">
      <c r="D46" s="21"/>
    </row>
  </sheetData>
  <sheetProtection insertColumns="0" insertRows="0" selectLockedCells="1"/>
  <mergeCells count="8">
    <mergeCell ref="B28:B31"/>
    <mergeCell ref="AE6:AQ43"/>
    <mergeCell ref="C2:D2"/>
    <mergeCell ref="B3:D3"/>
    <mergeCell ref="B4:G4"/>
    <mergeCell ref="B7:B10"/>
    <mergeCell ref="B33:B43"/>
    <mergeCell ref="B11:B27"/>
  </mergeCells>
  <phoneticPr fontId="10" type="noConversion"/>
  <conditionalFormatting sqref="I6:AE6 AR6:DF43 I7:AD43">
    <cfRule type="expression" dxfId="2" priority="1">
      <formula>(I$4&gt;=$F6)*(I$4&lt;=$G6)</formula>
    </cfRule>
  </conditionalFormatting>
  <conditionalFormatting sqref="I4:DF5">
    <cfRule type="expression" dxfId="1" priority="2">
      <formula>WEEKDAY(I$4,2)&gt;6</formula>
    </cfRule>
    <cfRule type="expression" dxfId="0" priority="3">
      <formula>WEEKDAY($I$4,2)&gt;6</formula>
    </cfRule>
  </conditionalFormatting>
  <pageMargins left="0.7" right="0.7" top="0.75" bottom="0.75" header="0.3" footer="0.3"/>
  <pageSetup paperSize="9" orientation="portrait"/>
  <ignoredErrors>
    <ignoredError sqref="G42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F6562-8B7B-4038-9F16-E1DAC14325BD}">
  <dimension ref="A1:B7"/>
  <sheetViews>
    <sheetView workbookViewId="0">
      <selection activeCell="B7" sqref="A1:B7"/>
    </sheetView>
  </sheetViews>
  <sheetFormatPr defaultRowHeight="13.9"/>
  <cols>
    <col min="1" max="1" width="11.1328125" customWidth="1"/>
  </cols>
  <sheetData>
    <row r="1" spans="1:2">
      <c r="A1" s="29" t="s">
        <v>53</v>
      </c>
      <c r="B1" s="29" t="s">
        <v>54</v>
      </c>
    </row>
    <row r="2" spans="1:2">
      <c r="A2" s="29" t="s">
        <v>55</v>
      </c>
      <c r="B2" s="29" t="s">
        <v>56</v>
      </c>
    </row>
    <row r="3" spans="1:2">
      <c r="A3" s="29" t="s">
        <v>57</v>
      </c>
      <c r="B3" s="29" t="s">
        <v>58</v>
      </c>
    </row>
    <row r="4" spans="1:2">
      <c r="A4" s="29" t="s">
        <v>59</v>
      </c>
      <c r="B4" s="29" t="s">
        <v>60</v>
      </c>
    </row>
    <row r="5" spans="1:2">
      <c r="A5" s="29" t="s">
        <v>61</v>
      </c>
      <c r="B5" s="29" t="s">
        <v>62</v>
      </c>
    </row>
    <row r="6" spans="1:2">
      <c r="A6" s="29" t="s">
        <v>63</v>
      </c>
      <c r="B6" s="29" t="s">
        <v>64</v>
      </c>
    </row>
    <row r="7" spans="1:2">
      <c r="A7" s="29" t="s">
        <v>70</v>
      </c>
      <c r="B7" s="29" t="s">
        <v>69</v>
      </c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项目组成员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湫零</dc:creator>
  <cp:lastModifiedBy>伟森 郑</cp:lastModifiedBy>
  <dcterms:created xsi:type="dcterms:W3CDTF">2015-06-05T18:19:00Z</dcterms:created>
  <dcterms:modified xsi:type="dcterms:W3CDTF">2026-02-12T02:30:14Z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66987437E2F64DD1907A9448C6D35064</vt:lpwstr>
  </property>
  <property fmtid="{D5CDD505-2E9C-101B-9397-08002B2CF9AE}" pid="3" name="KSOProductBuildVer">
    <vt:lpwstr>2052-11.8.2.8808</vt:lpwstr>
  </property>
  <property fmtid="{D5CDD505-2E9C-101B-9397-08002B2CF9AE}" pid="4" name="MSIP_Label_717b8430-11b4-47ed-b1b2-7ef5cdca0b43_Enabled">
    <vt:lpwstr>true</vt:lpwstr>
  </property>
  <property fmtid="{D5CDD505-2E9C-101B-9397-08002B2CF9AE}" pid="5" name="MSIP_Label_717b8430-11b4-47ed-b1b2-7ef5cdca0b43_SetDate">
    <vt:lpwstr>2026-02-05T10:07:25Z</vt:lpwstr>
  </property>
  <property fmtid="{D5CDD505-2E9C-101B-9397-08002B2CF9AE}" pid="6" name="MSIP_Label_717b8430-11b4-47ed-b1b2-7ef5cdca0b43_Method">
    <vt:lpwstr>Privileged</vt:lpwstr>
  </property>
  <property fmtid="{D5CDD505-2E9C-101B-9397-08002B2CF9AE}" pid="7" name="MSIP_Label_717b8430-11b4-47ed-b1b2-7ef5cdca0b43_Name">
    <vt:lpwstr>Public_</vt:lpwstr>
  </property>
  <property fmtid="{D5CDD505-2E9C-101B-9397-08002B2CF9AE}" pid="8" name="MSIP_Label_717b8430-11b4-47ed-b1b2-7ef5cdca0b43_SiteId">
    <vt:lpwstr>5a5c4bcf-d285-44af-8f19-ca72d454f6f7</vt:lpwstr>
  </property>
  <property fmtid="{D5CDD505-2E9C-101B-9397-08002B2CF9AE}" pid="9" name="MSIP_Label_717b8430-11b4-47ed-b1b2-7ef5cdca0b43_ActionId">
    <vt:lpwstr>bb63ff5a-053f-4f88-9da3-6618e002e526</vt:lpwstr>
  </property>
  <property fmtid="{D5CDD505-2E9C-101B-9397-08002B2CF9AE}" pid="10" name="MSIP_Label_717b8430-11b4-47ed-b1b2-7ef5cdca0b43_ContentBits">
    <vt:lpwstr>0</vt:lpwstr>
  </property>
  <property fmtid="{D5CDD505-2E9C-101B-9397-08002B2CF9AE}" pid="11" name="MSIP_Label_717b8430-11b4-47ed-b1b2-7ef5cdca0b43_Tag">
    <vt:lpwstr>10, 0, 1, 1</vt:lpwstr>
  </property>
</Properties>
</file>